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VT\VT 2022\105\1 výzva\"/>
    </mc:Choice>
  </mc:AlternateContent>
  <xr:revisionPtr revIDLastSave="0" documentId="13_ncr:1_{693465AC-84A2-483A-95B7-2F7ECA279638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Print_Area" localSheetId="0">'Výpočetní technika'!$B$1:$V$24</definedName>
  </definedNames>
  <calcPr calcId="191029"/>
</workbook>
</file>

<file path=xl/calcChain.xml><?xml version="1.0" encoding="utf-8"?>
<calcChain xmlns="http://schemas.openxmlformats.org/spreadsheetml/2006/main">
  <c r="T11" i="1" l="1"/>
  <c r="S12" i="1"/>
  <c r="T15" i="1"/>
  <c r="T18" i="1"/>
  <c r="T10" i="1"/>
  <c r="T14" i="1"/>
  <c r="P10" i="1"/>
  <c r="P11" i="1"/>
  <c r="P12" i="1"/>
  <c r="P13" i="1"/>
  <c r="P14" i="1"/>
  <c r="P15" i="1"/>
  <c r="P16" i="1"/>
  <c r="P17" i="1"/>
  <c r="P18" i="1"/>
  <c r="P19" i="1"/>
  <c r="S10" i="1"/>
  <c r="S11" i="1"/>
  <c r="S13" i="1"/>
  <c r="T13" i="1"/>
  <c r="S14" i="1"/>
  <c r="S15" i="1"/>
  <c r="S16" i="1"/>
  <c r="T16" i="1"/>
  <c r="S17" i="1"/>
  <c r="T17" i="1"/>
  <c r="S18" i="1"/>
  <c r="S19" i="1"/>
  <c r="T19" i="1"/>
  <c r="T20" i="1"/>
  <c r="P20" i="1"/>
  <c r="P9" i="1"/>
  <c r="S9" i="1"/>
  <c r="T9" i="1"/>
  <c r="T12" i="1" l="1"/>
  <c r="S20" i="1"/>
  <c r="P8" i="1"/>
  <c r="S8" i="1"/>
  <c r="T8" i="1"/>
  <c r="S7" i="1"/>
  <c r="P7" i="1"/>
  <c r="T7" i="1" l="1"/>
  <c r="Q23" i="1"/>
  <c r="R23" i="1"/>
</calcChain>
</file>

<file path=xl/sharedStrings.xml><?xml version="1.0" encoding="utf-8"?>
<sst xmlns="http://schemas.openxmlformats.org/spreadsheetml/2006/main" count="113" uniqueCount="79">
  <si>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</si>
  <si>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</si>
  <si>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</si>
  <si>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</si>
  <si>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</si>
  <si>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</si>
  <si>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</si>
  <si>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</si>
  <si>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</si>
  <si>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</si>
  <si>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</si>
  <si>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30234000-8 - Média pro ukládání dat </t>
  </si>
  <si>
    <t xml:space="preserve">30237200-1 - Počítačová příslušenství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</si>
  <si>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</si>
  <si>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</si>
  <si>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</si>
  <si>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</si>
  <si>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</si>
  <si>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</si>
  <si>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</si>
  <si>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</si>
  <si>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</si>
  <si>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</si>
  <si>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</si>
  <si>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</si>
  <si>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</si>
  <si>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</si>
  <si>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</si>
  <si>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</si>
  <si>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</si>
  <si>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</si>
  <si>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</si>
  <si>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Společná faktura</t>
  </si>
  <si>
    <t>Termín dodání</t>
  </si>
  <si>
    <t>Pokud financováno z projektových prostředků, pak ŘEŠITEL uvede: NÁZEV A ČÍSLO DOTAČNÍHO PROJEKTU</t>
  </si>
  <si>
    <t>Technická 8, 
301 00 Plzeň,
Fakulta aplikovaných věd - Nové technologie pro informační společnost,
místnost UC 431</t>
  </si>
  <si>
    <t>USB-C nabíječka pro notebook HP EliteBook 840 G5</t>
  </si>
  <si>
    <t>USB kabely</t>
  </si>
  <si>
    <t>sada</t>
  </si>
  <si>
    <t>DisplayPort redukce</t>
  </si>
  <si>
    <t>USB 3.0 přepínač periferií</t>
  </si>
  <si>
    <t>USB nabíječka</t>
  </si>
  <si>
    <t>Klávesnice</t>
  </si>
  <si>
    <t>HDMI na DVI adaptér</t>
  </si>
  <si>
    <t>Redukce pro připojení audio-video zařízení s konektory DVI a HDMI, provedení dual link s podporou rozlišení až 1920 x 1080 bodů neprokládaně (standard HDTV 1080p).
Redukce na vstupní straně HDMI male a na výstupu DVI-D female.</t>
  </si>
  <si>
    <t>Kabel USB-C na Lightning</t>
  </si>
  <si>
    <t>Klávesnice se čtečkou Smart card</t>
  </si>
  <si>
    <t>Baterie pro NTB DELL Lattitude 5490</t>
  </si>
  <si>
    <t>Redukce USB-C na HDMI</t>
  </si>
  <si>
    <t>USB Flash disk</t>
  </si>
  <si>
    <t>Ing. Jaroslav Šebesta,
Tel.: 37763 2131</t>
  </si>
  <si>
    <t>Ausberger (TZ 246337)</t>
  </si>
  <si>
    <t>Severa</t>
  </si>
  <si>
    <t>Goubej</t>
  </si>
  <si>
    <t>Goubej, Koenigsmarková</t>
  </si>
  <si>
    <t>Severa 2x
Bláha</t>
  </si>
  <si>
    <t>Reitinger</t>
  </si>
  <si>
    <t>Koenigsmarkova</t>
  </si>
  <si>
    <t>Goubej, Škarda, Švejda</t>
  </si>
  <si>
    <t>Tolar (TZ 244130)</t>
  </si>
  <si>
    <t>Koenigsmarkova, Severa</t>
  </si>
  <si>
    <t>1x Faist,
1x Tolar,
1x Langmajer
3x Severa</t>
  </si>
  <si>
    <t>Ra SE</t>
  </si>
  <si>
    <t xml:space="preserve">Příloha č. 2 Kupní smlouvy - technická specifikace
Výpočetní technika (III.) 105 - 2022 </t>
  </si>
  <si>
    <r>
      <t xml:space="preserve">Output: 5V=3A/9V=3A/10V=3.75A/12V=3.75A/15V=3A/20V=2.25A.
 Input: 19.5V = 2,31A; 20V = 2.25A; USB-C.
Total power: min. 45W.
DC pin sizes: Type-C/USB-C.
</t>
    </r>
    <r>
      <rPr>
        <b/>
        <sz val="11"/>
        <color theme="1"/>
        <rFont val="Calibri"/>
        <family val="2"/>
        <charset val="238"/>
        <scheme val="minor"/>
      </rPr>
      <t>Kompatibilní s HP EliteBook 840 G5.</t>
    </r>
  </si>
  <si>
    <t>Sada USB kabelů:
6x USB-C -&gt; USB-A 0,5 m (alespoň USB3.2 Gen 1)
6x USB-C -&gt; USB-A 1 m (alespoň USB3.2 Gen 1)
3x USB-C -&gt; USB-A 2 m (alespoň USB3.2 Gen 1)
3x USB-C -&gt; USB-A 3 m (alespoň USB3.2 Gen 1)
2x USB-C -&gt; USB-C 0,6 m (Power Delivery min. 60W)
2x USB-C -&gt; USB-C 1 m (Power Delivery min. 60W)
1x USB-C -&gt; USB-C 2 m (Power Delivery min. 60W).</t>
  </si>
  <si>
    <t>Adaptér USB-C (male) na DisplayPort (female).
Podpora 4K/60Hz.
Napájení přes USB bez externího adaptéru.</t>
  </si>
  <si>
    <t>Vertikální myš</t>
  </si>
  <si>
    <t>Vertikální ergonomická myš.
Vertikální úhel 57 °.
Rolovací kolečko s tlačítkem.
Pravoruká ergonomie.
Senzor s rozlišením alespoň 4000 DPI.
Bezdrátové bluetooth připojení přes USB dongle.
Výdrž baterie na jedno nabití alespoň 3 měsíce.
Nabíjení přes USB-C kabel.</t>
  </si>
  <si>
    <t>Přepínač periferií s min. USB 3.0 rozhraním, pro sdílení alespoň 2 USB zařízení mezi 2 různými počítači.
Rozhraní: pro PC: 2 x USB typ B Female; pro USB jednotky.</t>
  </si>
  <si>
    <t>Nabíjecí proud minimálně 3 A, konektor USB 2 A, maximální počet USB = 1.</t>
  </si>
  <si>
    <t>Klávesnice se čtečkou čipových karet Smart card, český layout kláves, krátký levý Shift a vedle něj samostatná klávesa pro zpětné lomítko, černá barva kláves, drátové připojení přes rozhraní USB-A, membránové spínače, nízkoprofilové klávesy, odolná proti polití.</t>
  </si>
  <si>
    <t>Propojovací kabel s konektory USB-C a Lightning M/M, pevné opletení, rychlost přenosu dat min. 480 Mbp/s, délka 1 m, podpora nabíjení.</t>
  </si>
  <si>
    <t>Klávesnice se čtečkou čipových karet Smart card, český layout kláves, černá barva kláves, drátové připojení přes rozhraní USB-A, membránové spínače, nízkoprofilové klávesy, odolná proti polití, samostatná klávesa pro zpětné lomítko v pravé části v oblasti Enteru.</t>
  </si>
  <si>
    <t>Originální baterie pro notebook DELL Lattitude 5490, kapacita min. 68 Wh.</t>
  </si>
  <si>
    <t>Redukce s USB-C konektorem a HDMI portem, podpora min. 4K rozlišení, pro propojení notebooku s projektorovou tabulí.</t>
  </si>
  <si>
    <t xml:space="preserve">USB 3.0 /3.1/3.2.
Kapacita min. 128GB. </t>
  </si>
  <si>
    <t xml:space="preserve">Propojovací kabel USB </t>
  </si>
  <si>
    <t>Propojovací kabel USB 2.0 A-B micro M/M pro synchronizaci dat a rychlé nabíjení mobilních přístrojů, délka minimálně 1 m, rychlost přenosu až 480 Mbps.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</si>
</sst>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0" fontId="9" fillId="0" borderId="0"/>
  </cellStyleXfs>
  <cellXfs count="13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Border="1"/>
    <xf numFmtId="0" fontId="14" fillId="0" borderId="0" xfId="0" applyFont="1" applyAlignment="1">
      <alignment vertical="center" wrapText="1"/>
    </xf>
    <xf numFmtId="0" fontId="0" fillId="0" borderId="0" xfId="0" applyFill="1" applyBorder="1"/>
    <xf numFmtId="0" fontId="17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5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0" fillId="3" borderId="15" xfId="0" applyFill="1" applyBorder="1" applyAlignment="1">
      <alignment horizontal="center" vertical="center" wrapText="1"/>
    </xf>
    <xf numFmtId="0" fontId="25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5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left" vertical="center" wrapText="1" indent="1"/>
    </xf>
    <xf numFmtId="0" fontId="25" fillId="4" borderId="22" xfId="0" applyFont="1" applyFill="1" applyBorder="1" applyAlignment="1">
      <alignment horizontal="center" vertical="center" wrapText="1"/>
    </xf>
    <xf numFmtId="164" fontId="0" fillId="3" borderId="22" xfId="0" applyNumberFormat="1" applyFill="1" applyBorder="1" applyAlignment="1">
      <alignment horizontal="right" vertical="center" indent="1"/>
    </xf>
    <xf numFmtId="0" fontId="8" fillId="3" borderId="22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left" vertical="center" wrapText="1" indent="1"/>
    </xf>
    <xf numFmtId="0" fontId="3" fillId="6" borderId="14" xfId="0" applyFont="1" applyFill="1" applyBorder="1" applyAlignment="1">
      <alignment horizontal="left" vertical="center" wrapText="1" indent="1"/>
    </xf>
    <xf numFmtId="0" fontId="2" fillId="6" borderId="22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13" fillId="6" borderId="20" xfId="0" applyFont="1" applyFill="1" applyBorder="1" applyAlignment="1">
      <alignment horizontal="center" vertical="center" wrapText="1"/>
    </xf>
    <xf numFmtId="0" fontId="13" fillId="6" borderId="12" xfId="0" applyFont="1" applyFill="1" applyBorder="1" applyAlignment="1">
      <alignment horizontal="center" vertical="center" wrapText="1"/>
    </xf>
    <xf numFmtId="0" fontId="13" fillId="6" borderId="16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10" fillId="3" borderId="20" xfId="0" applyNumberFormat="1" applyFont="1" applyFill="1" applyBorder="1" applyAlignment="1">
      <alignment horizontal="center" vertical="center" wrapText="1"/>
    </xf>
    <xf numFmtId="0" fontId="10" fillId="3" borderId="12" xfId="0" applyNumberFormat="1" applyFont="1" applyFill="1" applyBorder="1" applyAlignment="1">
      <alignment horizontal="center" vertical="center" wrapText="1"/>
    </xf>
    <xf numFmtId="0" fontId="10" fillId="3" borderId="16" xfId="0" applyNumberFormat="1" applyFont="1" applyFill="1" applyBorder="1" applyAlignment="1">
      <alignment horizontal="center" vertical="center" wrapText="1"/>
    </xf>
    <xf numFmtId="0" fontId="15" fillId="4" borderId="18" xfId="0" applyFont="1" applyFill="1" applyBorder="1" applyAlignment="1" applyProtection="1">
      <alignment horizontal="left" vertical="center" wrapText="1" indent="1"/>
      <protection locked="0"/>
    </xf>
    <xf numFmtId="0" fontId="15" fillId="4" borderId="14" xfId="0" applyFont="1" applyFill="1" applyBorder="1" applyAlignment="1" applyProtection="1">
      <alignment horizontal="left" vertical="center" wrapText="1" indent="1"/>
      <protection locked="0"/>
    </xf>
    <xf numFmtId="0" fontId="15" fillId="4" borderId="22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0"/>
  <sheetViews>
    <sheetView tabSelected="1" zoomScaleNormal="100" workbookViewId="0">
      <selection activeCell="G7" sqref="G7:G2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3" style="1" customWidth="1"/>
    <col min="4" max="4" width="12.28515625" style="2" customWidth="1"/>
    <col min="5" max="5" width="10.5703125" style="3" customWidth="1"/>
    <col min="6" max="6" width="89.7109375" style="1" customWidth="1"/>
    <col min="7" max="7" width="26.140625" style="4" bestFit="1" customWidth="1"/>
    <col min="8" max="8" width="25.42578125" style="4" customWidth="1"/>
    <col min="9" max="9" width="24.7109375" style="4" customWidth="1"/>
    <col min="10" max="10" width="16.42578125" style="1" customWidth="1"/>
    <col min="11" max="11" width="27.28515625" style="5" hidden="1" customWidth="1"/>
    <col min="12" max="12" width="32.140625" style="5" customWidth="1"/>
    <col min="13" max="13" width="25.85546875" style="5" customWidth="1"/>
    <col min="14" max="14" width="36.5703125" style="4" customWidth="1"/>
    <col min="15" max="15" width="26.285156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28.7109375" style="5" hidden="1" customWidth="1"/>
    <col min="22" max="22" width="44.28515625" style="6" customWidth="1"/>
    <col min="23" max="16384" width="9.140625" style="5"/>
  </cols>
  <sheetData>
    <row r="1" spans="1:22" ht="40.9" customHeight="1" x14ac:dyDescent="0.25">
      <c r="B1" s="96" t="s">
        <v>63</v>
      </c>
      <c r="C1" s="97"/>
      <c r="D1" s="97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90"/>
      <c r="E3" s="90"/>
      <c r="F3" s="90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0"/>
      <c r="E4" s="90"/>
      <c r="F4" s="90"/>
      <c r="G4" s="90"/>
      <c r="H4" s="9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8" t="s">
        <v>2</v>
      </c>
      <c r="H5" s="99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15</v>
      </c>
      <c r="D6" s="39" t="s">
        <v>4</v>
      </c>
      <c r="E6" s="39" t="s">
        <v>16</v>
      </c>
      <c r="F6" s="39" t="s">
        <v>17</v>
      </c>
      <c r="G6" s="44" t="s">
        <v>26</v>
      </c>
      <c r="H6" s="45" t="s">
        <v>28</v>
      </c>
      <c r="I6" s="40" t="s">
        <v>18</v>
      </c>
      <c r="J6" s="39" t="s">
        <v>19</v>
      </c>
      <c r="K6" s="39" t="s">
        <v>34</v>
      </c>
      <c r="L6" s="41" t="s">
        <v>20</v>
      </c>
      <c r="M6" s="42" t="s">
        <v>21</v>
      </c>
      <c r="N6" s="41" t="s">
        <v>22</v>
      </c>
      <c r="O6" s="39" t="s">
        <v>33</v>
      </c>
      <c r="P6" s="41" t="s">
        <v>23</v>
      </c>
      <c r="Q6" s="39" t="s">
        <v>5</v>
      </c>
      <c r="R6" s="43" t="s">
        <v>6</v>
      </c>
      <c r="S6" s="89" t="s">
        <v>7</v>
      </c>
      <c r="T6" s="89" t="s">
        <v>8</v>
      </c>
      <c r="U6" s="41" t="s">
        <v>24</v>
      </c>
      <c r="V6" s="39" t="s">
        <v>25</v>
      </c>
    </row>
    <row r="7" spans="1:22" ht="102.75" customHeight="1" thickTop="1" x14ac:dyDescent="0.25">
      <c r="A7" s="20"/>
      <c r="B7" s="63">
        <v>1</v>
      </c>
      <c r="C7" s="64" t="s">
        <v>36</v>
      </c>
      <c r="D7" s="65">
        <v>1</v>
      </c>
      <c r="E7" s="66" t="s">
        <v>27</v>
      </c>
      <c r="F7" s="85" t="s">
        <v>64</v>
      </c>
      <c r="G7" s="127"/>
      <c r="H7" s="67" t="s">
        <v>31</v>
      </c>
      <c r="I7" s="112" t="s">
        <v>32</v>
      </c>
      <c r="J7" s="115" t="s">
        <v>31</v>
      </c>
      <c r="K7" s="118"/>
      <c r="L7" s="109"/>
      <c r="M7" s="121" t="s">
        <v>50</v>
      </c>
      <c r="N7" s="121" t="s">
        <v>35</v>
      </c>
      <c r="O7" s="124">
        <v>21</v>
      </c>
      <c r="P7" s="68">
        <f>D7*Q7</f>
        <v>1700</v>
      </c>
      <c r="Q7" s="69">
        <v>1700</v>
      </c>
      <c r="R7" s="131"/>
      <c r="S7" s="70">
        <f>D7*R7</f>
        <v>0</v>
      </c>
      <c r="T7" s="71" t="str">
        <f t="shared" ref="T7" si="0">IF(ISNUMBER(R7), IF(R7&gt;Q7,"NEVYHOVUJE","VYHOVUJE")," ")</f>
        <v xml:space="preserve"> </v>
      </c>
      <c r="U7" s="72" t="s">
        <v>51</v>
      </c>
      <c r="V7" s="92" t="s">
        <v>12</v>
      </c>
    </row>
    <row r="8" spans="1:22" ht="151.5" customHeight="1" x14ac:dyDescent="0.25">
      <c r="A8" s="20"/>
      <c r="B8" s="48">
        <v>2</v>
      </c>
      <c r="C8" s="49" t="s">
        <v>37</v>
      </c>
      <c r="D8" s="50">
        <v>1</v>
      </c>
      <c r="E8" s="51" t="s">
        <v>38</v>
      </c>
      <c r="F8" s="86" t="s">
        <v>65</v>
      </c>
      <c r="G8" s="128"/>
      <c r="H8" s="52" t="s">
        <v>31</v>
      </c>
      <c r="I8" s="113"/>
      <c r="J8" s="116"/>
      <c r="K8" s="119"/>
      <c r="L8" s="110"/>
      <c r="M8" s="122"/>
      <c r="N8" s="122"/>
      <c r="O8" s="125"/>
      <c r="P8" s="53">
        <f>D8*Q8</f>
        <v>3488</v>
      </c>
      <c r="Q8" s="54">
        <v>3488</v>
      </c>
      <c r="R8" s="132"/>
      <c r="S8" s="55">
        <f>D8*R8</f>
        <v>0</v>
      </c>
      <c r="T8" s="56" t="str">
        <f t="shared" ref="T8" si="1">IF(ISNUMBER(R8), IF(R8&gt;Q8,"NEVYHOVUJE","VYHOVUJE")," ")</f>
        <v xml:space="preserve"> </v>
      </c>
      <c r="U8" s="73" t="s">
        <v>52</v>
      </c>
      <c r="V8" s="93"/>
    </row>
    <row r="9" spans="1:22" ht="64.5" customHeight="1" x14ac:dyDescent="0.25">
      <c r="A9" s="20"/>
      <c r="B9" s="48">
        <v>3</v>
      </c>
      <c r="C9" s="49" t="s">
        <v>39</v>
      </c>
      <c r="D9" s="50">
        <v>2</v>
      </c>
      <c r="E9" s="51" t="s">
        <v>27</v>
      </c>
      <c r="F9" s="86" t="s">
        <v>66</v>
      </c>
      <c r="G9" s="128"/>
      <c r="H9" s="52" t="s">
        <v>31</v>
      </c>
      <c r="I9" s="113"/>
      <c r="J9" s="116"/>
      <c r="K9" s="119"/>
      <c r="L9" s="110"/>
      <c r="M9" s="122"/>
      <c r="N9" s="122"/>
      <c r="O9" s="125"/>
      <c r="P9" s="53">
        <f>D9*Q9</f>
        <v>500</v>
      </c>
      <c r="Q9" s="54">
        <v>250</v>
      </c>
      <c r="R9" s="132"/>
      <c r="S9" s="55">
        <f>D9*R9</f>
        <v>0</v>
      </c>
      <c r="T9" s="56" t="str">
        <f t="shared" ref="T9" si="2">IF(ISNUMBER(R9), IF(R9&gt;Q9,"NEVYHOVUJE","VYHOVUJE")," ")</f>
        <v xml:space="preserve"> </v>
      </c>
      <c r="U9" s="73" t="s">
        <v>53</v>
      </c>
      <c r="V9" s="94"/>
    </row>
    <row r="10" spans="1:22" ht="144" customHeight="1" x14ac:dyDescent="0.25">
      <c r="A10" s="20"/>
      <c r="B10" s="78">
        <v>4</v>
      </c>
      <c r="C10" s="79" t="s">
        <v>67</v>
      </c>
      <c r="D10" s="80">
        <v>2</v>
      </c>
      <c r="E10" s="91" t="s">
        <v>27</v>
      </c>
      <c r="F10" s="87" t="s">
        <v>68</v>
      </c>
      <c r="G10" s="129"/>
      <c r="H10" s="82" t="s">
        <v>31</v>
      </c>
      <c r="I10" s="113"/>
      <c r="J10" s="116"/>
      <c r="K10" s="119"/>
      <c r="L10" s="110"/>
      <c r="M10" s="122"/>
      <c r="N10" s="122"/>
      <c r="O10" s="125"/>
      <c r="P10" s="53">
        <f>D10*Q10</f>
        <v>5000</v>
      </c>
      <c r="Q10" s="83">
        <v>2500</v>
      </c>
      <c r="R10" s="133"/>
      <c r="S10" s="55">
        <f>D10*R10</f>
        <v>0</v>
      </c>
      <c r="T10" s="56" t="str">
        <f t="shared" ref="T10:T19" si="3">IF(ISNUMBER(R10), IF(R10&gt;Q10,"NEVYHOVUJE","VYHOVUJE")," ")</f>
        <v xml:space="preserve"> </v>
      </c>
      <c r="U10" s="84" t="s">
        <v>54</v>
      </c>
      <c r="V10" s="91" t="s">
        <v>13</v>
      </c>
    </row>
    <row r="11" spans="1:22" ht="80.25" customHeight="1" x14ac:dyDescent="0.25">
      <c r="A11" s="20"/>
      <c r="B11" s="78">
        <v>5</v>
      </c>
      <c r="C11" s="79" t="s">
        <v>40</v>
      </c>
      <c r="D11" s="80">
        <v>3</v>
      </c>
      <c r="E11" s="91" t="s">
        <v>27</v>
      </c>
      <c r="F11" s="87" t="s">
        <v>69</v>
      </c>
      <c r="G11" s="129"/>
      <c r="H11" s="82" t="s">
        <v>31</v>
      </c>
      <c r="I11" s="113"/>
      <c r="J11" s="116"/>
      <c r="K11" s="119"/>
      <c r="L11" s="110"/>
      <c r="M11" s="122"/>
      <c r="N11" s="122"/>
      <c r="O11" s="125"/>
      <c r="P11" s="53">
        <f>D11*Q11</f>
        <v>4860</v>
      </c>
      <c r="Q11" s="83">
        <v>1620</v>
      </c>
      <c r="R11" s="133"/>
      <c r="S11" s="55">
        <f>D11*R11</f>
        <v>0</v>
      </c>
      <c r="T11" s="56" t="str">
        <f t="shared" si="3"/>
        <v xml:space="preserve"> </v>
      </c>
      <c r="U11" s="84" t="s">
        <v>55</v>
      </c>
      <c r="V11" s="95" t="s">
        <v>12</v>
      </c>
    </row>
    <row r="12" spans="1:22" ht="33" customHeight="1" x14ac:dyDescent="0.25">
      <c r="A12" s="20"/>
      <c r="B12" s="78">
        <v>6</v>
      </c>
      <c r="C12" s="79" t="s">
        <v>41</v>
      </c>
      <c r="D12" s="80">
        <v>5</v>
      </c>
      <c r="E12" s="91" t="s">
        <v>27</v>
      </c>
      <c r="F12" s="87" t="s">
        <v>70</v>
      </c>
      <c r="G12" s="129"/>
      <c r="H12" s="82" t="s">
        <v>31</v>
      </c>
      <c r="I12" s="113"/>
      <c r="J12" s="116"/>
      <c r="K12" s="119"/>
      <c r="L12" s="110"/>
      <c r="M12" s="122"/>
      <c r="N12" s="122"/>
      <c r="O12" s="125"/>
      <c r="P12" s="53">
        <f>D12*Q12</f>
        <v>1750</v>
      </c>
      <c r="Q12" s="83">
        <v>350</v>
      </c>
      <c r="R12" s="133"/>
      <c r="S12" s="55">
        <f>D12*R12</f>
        <v>0</v>
      </c>
      <c r="T12" s="56" t="str">
        <f t="shared" si="3"/>
        <v xml:space="preserve"> </v>
      </c>
      <c r="U12" s="84" t="s">
        <v>56</v>
      </c>
      <c r="V12" s="94"/>
    </row>
    <row r="13" spans="1:22" ht="75" customHeight="1" x14ac:dyDescent="0.25">
      <c r="A13" s="20"/>
      <c r="B13" s="78">
        <v>7</v>
      </c>
      <c r="C13" s="79" t="s">
        <v>42</v>
      </c>
      <c r="D13" s="80">
        <v>1</v>
      </c>
      <c r="E13" s="91" t="s">
        <v>27</v>
      </c>
      <c r="F13" s="87" t="s">
        <v>71</v>
      </c>
      <c r="G13" s="129"/>
      <c r="H13" s="82" t="s">
        <v>31</v>
      </c>
      <c r="I13" s="113"/>
      <c r="J13" s="116"/>
      <c r="K13" s="119"/>
      <c r="L13" s="110"/>
      <c r="M13" s="122"/>
      <c r="N13" s="122"/>
      <c r="O13" s="125"/>
      <c r="P13" s="53">
        <f>D13*Q13</f>
        <v>1000</v>
      </c>
      <c r="Q13" s="83">
        <v>1000</v>
      </c>
      <c r="R13" s="133"/>
      <c r="S13" s="55">
        <f>D13*R13</f>
        <v>0</v>
      </c>
      <c r="T13" s="56" t="str">
        <f t="shared" si="3"/>
        <v xml:space="preserve"> </v>
      </c>
      <c r="U13" s="84" t="s">
        <v>57</v>
      </c>
      <c r="V13" s="91" t="s">
        <v>14</v>
      </c>
    </row>
    <row r="14" spans="1:22" ht="69.75" customHeight="1" x14ac:dyDescent="0.25">
      <c r="A14" s="20"/>
      <c r="B14" s="78">
        <v>8</v>
      </c>
      <c r="C14" s="79" t="s">
        <v>43</v>
      </c>
      <c r="D14" s="80">
        <v>1</v>
      </c>
      <c r="E14" s="91" t="s">
        <v>27</v>
      </c>
      <c r="F14" s="81" t="s">
        <v>44</v>
      </c>
      <c r="G14" s="129"/>
      <c r="H14" s="82" t="s">
        <v>31</v>
      </c>
      <c r="I14" s="113"/>
      <c r="J14" s="116"/>
      <c r="K14" s="119"/>
      <c r="L14" s="110"/>
      <c r="M14" s="122"/>
      <c r="N14" s="122"/>
      <c r="O14" s="125"/>
      <c r="P14" s="53">
        <f>D14*Q14</f>
        <v>210</v>
      </c>
      <c r="Q14" s="83">
        <v>210</v>
      </c>
      <c r="R14" s="133"/>
      <c r="S14" s="55">
        <f>D14*R14</f>
        <v>0</v>
      </c>
      <c r="T14" s="56" t="str">
        <f t="shared" si="3"/>
        <v xml:space="preserve"> </v>
      </c>
      <c r="U14" s="84" t="s">
        <v>53</v>
      </c>
      <c r="V14" s="95" t="s">
        <v>12</v>
      </c>
    </row>
    <row r="15" spans="1:22" ht="55.5" customHeight="1" x14ac:dyDescent="0.25">
      <c r="A15" s="20"/>
      <c r="B15" s="78">
        <v>9</v>
      </c>
      <c r="C15" s="79" t="s">
        <v>45</v>
      </c>
      <c r="D15" s="80">
        <v>2</v>
      </c>
      <c r="E15" s="91" t="s">
        <v>27</v>
      </c>
      <c r="F15" s="87" t="s">
        <v>72</v>
      </c>
      <c r="G15" s="129"/>
      <c r="H15" s="82" t="s">
        <v>31</v>
      </c>
      <c r="I15" s="113"/>
      <c r="J15" s="116"/>
      <c r="K15" s="119"/>
      <c r="L15" s="110"/>
      <c r="M15" s="122"/>
      <c r="N15" s="122"/>
      <c r="O15" s="125"/>
      <c r="P15" s="53">
        <f>D15*Q15</f>
        <v>320</v>
      </c>
      <c r="Q15" s="83">
        <v>160</v>
      </c>
      <c r="R15" s="133"/>
      <c r="S15" s="55">
        <f>D15*R15</f>
        <v>0</v>
      </c>
      <c r="T15" s="56" t="str">
        <f t="shared" si="3"/>
        <v xml:space="preserve"> </v>
      </c>
      <c r="U15" s="84" t="s">
        <v>52</v>
      </c>
      <c r="V15" s="94"/>
    </row>
    <row r="16" spans="1:22" ht="78" customHeight="1" x14ac:dyDescent="0.25">
      <c r="A16" s="20"/>
      <c r="B16" s="78">
        <v>10</v>
      </c>
      <c r="C16" s="79" t="s">
        <v>46</v>
      </c>
      <c r="D16" s="80">
        <v>4</v>
      </c>
      <c r="E16" s="91" t="s">
        <v>27</v>
      </c>
      <c r="F16" s="87" t="s">
        <v>73</v>
      </c>
      <c r="G16" s="129"/>
      <c r="H16" s="82" t="s">
        <v>31</v>
      </c>
      <c r="I16" s="113"/>
      <c r="J16" s="116"/>
      <c r="K16" s="119"/>
      <c r="L16" s="110"/>
      <c r="M16" s="122"/>
      <c r="N16" s="122"/>
      <c r="O16" s="125"/>
      <c r="P16" s="53">
        <f>D16*Q16</f>
        <v>2976</v>
      </c>
      <c r="Q16" s="83">
        <v>744</v>
      </c>
      <c r="R16" s="133"/>
      <c r="S16" s="55">
        <f>D16*R16</f>
        <v>0</v>
      </c>
      <c r="T16" s="56" t="str">
        <f t="shared" si="3"/>
        <v xml:space="preserve"> </v>
      </c>
      <c r="U16" s="84" t="s">
        <v>58</v>
      </c>
      <c r="V16" s="91" t="s">
        <v>14</v>
      </c>
    </row>
    <row r="17" spans="1:22" ht="33" customHeight="1" x14ac:dyDescent="0.25">
      <c r="A17" s="20"/>
      <c r="B17" s="78">
        <v>11</v>
      </c>
      <c r="C17" s="79" t="s">
        <v>47</v>
      </c>
      <c r="D17" s="80">
        <v>1</v>
      </c>
      <c r="E17" s="91" t="s">
        <v>27</v>
      </c>
      <c r="F17" s="87" t="s">
        <v>74</v>
      </c>
      <c r="G17" s="129"/>
      <c r="H17" s="82" t="s">
        <v>31</v>
      </c>
      <c r="I17" s="113"/>
      <c r="J17" s="116"/>
      <c r="K17" s="119"/>
      <c r="L17" s="110"/>
      <c r="M17" s="122"/>
      <c r="N17" s="122"/>
      <c r="O17" s="125"/>
      <c r="P17" s="53">
        <f>D17*Q17</f>
        <v>2000</v>
      </c>
      <c r="Q17" s="83">
        <v>2000</v>
      </c>
      <c r="R17" s="133"/>
      <c r="S17" s="55">
        <f>D17*R17</f>
        <v>0</v>
      </c>
      <c r="T17" s="56" t="str">
        <f t="shared" si="3"/>
        <v xml:space="preserve"> </v>
      </c>
      <c r="U17" s="84" t="s">
        <v>59</v>
      </c>
      <c r="V17" s="95" t="s">
        <v>12</v>
      </c>
    </row>
    <row r="18" spans="1:22" ht="54" customHeight="1" x14ac:dyDescent="0.25">
      <c r="A18" s="20"/>
      <c r="B18" s="78">
        <v>12</v>
      </c>
      <c r="C18" s="79" t="s">
        <v>48</v>
      </c>
      <c r="D18" s="80">
        <v>2</v>
      </c>
      <c r="E18" s="91" t="s">
        <v>27</v>
      </c>
      <c r="F18" s="87" t="s">
        <v>75</v>
      </c>
      <c r="G18" s="129"/>
      <c r="H18" s="82" t="s">
        <v>31</v>
      </c>
      <c r="I18" s="113"/>
      <c r="J18" s="116"/>
      <c r="K18" s="119"/>
      <c r="L18" s="110"/>
      <c r="M18" s="122"/>
      <c r="N18" s="122"/>
      <c r="O18" s="125"/>
      <c r="P18" s="53">
        <f>D18*Q18</f>
        <v>1400</v>
      </c>
      <c r="Q18" s="83">
        <v>700</v>
      </c>
      <c r="R18" s="133"/>
      <c r="S18" s="55">
        <f>D18*R18</f>
        <v>0</v>
      </c>
      <c r="T18" s="56" t="str">
        <f t="shared" si="3"/>
        <v xml:space="preserve"> </v>
      </c>
      <c r="U18" s="84" t="s">
        <v>60</v>
      </c>
      <c r="V18" s="94"/>
    </row>
    <row r="19" spans="1:22" ht="50.25" customHeight="1" x14ac:dyDescent="0.25">
      <c r="A19" s="20"/>
      <c r="B19" s="78">
        <v>13</v>
      </c>
      <c r="C19" s="79" t="s">
        <v>49</v>
      </c>
      <c r="D19" s="80">
        <v>6</v>
      </c>
      <c r="E19" s="91" t="s">
        <v>27</v>
      </c>
      <c r="F19" s="87" t="s">
        <v>76</v>
      </c>
      <c r="G19" s="129"/>
      <c r="H19" s="82" t="s">
        <v>31</v>
      </c>
      <c r="I19" s="113"/>
      <c r="J19" s="116"/>
      <c r="K19" s="119"/>
      <c r="L19" s="110"/>
      <c r="M19" s="122"/>
      <c r="N19" s="122"/>
      <c r="O19" s="125"/>
      <c r="P19" s="53">
        <f>D19*Q19</f>
        <v>3000</v>
      </c>
      <c r="Q19" s="83">
        <v>500</v>
      </c>
      <c r="R19" s="133"/>
      <c r="S19" s="55">
        <f>D19*R19</f>
        <v>0</v>
      </c>
      <c r="T19" s="56" t="str">
        <f t="shared" si="3"/>
        <v xml:space="preserve"> </v>
      </c>
      <c r="U19" s="84" t="s">
        <v>61</v>
      </c>
      <c r="V19" s="91" t="s">
        <v>11</v>
      </c>
    </row>
    <row r="20" spans="1:22" ht="60.75" customHeight="1" thickBot="1" x14ac:dyDescent="0.3">
      <c r="A20" s="20"/>
      <c r="B20" s="74">
        <v>14</v>
      </c>
      <c r="C20" s="75" t="s">
        <v>77</v>
      </c>
      <c r="D20" s="76">
        <v>2</v>
      </c>
      <c r="E20" s="57" t="s">
        <v>27</v>
      </c>
      <c r="F20" s="88" t="s">
        <v>78</v>
      </c>
      <c r="G20" s="130"/>
      <c r="H20" s="58" t="s">
        <v>31</v>
      </c>
      <c r="I20" s="114"/>
      <c r="J20" s="117"/>
      <c r="K20" s="120"/>
      <c r="L20" s="111"/>
      <c r="M20" s="123"/>
      <c r="N20" s="123"/>
      <c r="O20" s="126"/>
      <c r="P20" s="59">
        <f>D20*Q20</f>
        <v>100</v>
      </c>
      <c r="Q20" s="60">
        <v>50</v>
      </c>
      <c r="R20" s="134"/>
      <c r="S20" s="61">
        <f>D20*R20</f>
        <v>0</v>
      </c>
      <c r="T20" s="62" t="str">
        <f t="shared" ref="T20" si="4">IF(ISNUMBER(R20), IF(R20&gt;Q20,"NEVYHOVUJE","VYHOVUJE")," ")</f>
        <v xml:space="preserve"> </v>
      </c>
      <c r="U20" s="77" t="s">
        <v>62</v>
      </c>
      <c r="V20" s="57" t="s">
        <v>12</v>
      </c>
    </row>
    <row r="21" spans="1:22" ht="17.45" customHeight="1" thickTop="1" thickBot="1" x14ac:dyDescent="0.3">
      <c r="C21" s="5"/>
      <c r="D21" s="5"/>
      <c r="E21" s="5"/>
      <c r="F21" s="5"/>
      <c r="G21" s="33"/>
      <c r="H21" s="33"/>
      <c r="I21" s="5"/>
      <c r="J21" s="5"/>
      <c r="N21" s="5"/>
      <c r="O21" s="5"/>
      <c r="P21" s="5"/>
    </row>
    <row r="22" spans="1:22" ht="51.75" customHeight="1" thickTop="1" thickBot="1" x14ac:dyDescent="0.3">
      <c r="B22" s="107" t="s">
        <v>30</v>
      </c>
      <c r="C22" s="107"/>
      <c r="D22" s="107"/>
      <c r="E22" s="107"/>
      <c r="F22" s="107"/>
      <c r="G22" s="107"/>
      <c r="H22" s="47"/>
      <c r="I22" s="47"/>
      <c r="J22" s="21"/>
      <c r="K22" s="21"/>
      <c r="L22" s="7"/>
      <c r="M22" s="7"/>
      <c r="N22" s="7"/>
      <c r="O22" s="22"/>
      <c r="P22" s="22"/>
      <c r="Q22" s="23" t="s">
        <v>9</v>
      </c>
      <c r="R22" s="104" t="s">
        <v>10</v>
      </c>
      <c r="S22" s="105"/>
      <c r="T22" s="106"/>
      <c r="U22" s="24"/>
      <c r="V22" s="25"/>
    </row>
    <row r="23" spans="1:22" ht="36" customHeight="1" thickTop="1" thickBot="1" x14ac:dyDescent="0.3">
      <c r="B23" s="108"/>
      <c r="C23" s="108"/>
      <c r="D23" s="108"/>
      <c r="E23" s="108"/>
      <c r="F23" s="108"/>
      <c r="G23" s="108"/>
      <c r="H23" s="108"/>
      <c r="I23" s="26"/>
      <c r="L23" s="9"/>
      <c r="M23" s="9"/>
      <c r="N23" s="9"/>
      <c r="O23" s="27"/>
      <c r="P23" s="27"/>
      <c r="Q23" s="28">
        <f>SUM(P7:P20)</f>
        <v>28304</v>
      </c>
      <c r="R23" s="101">
        <f>SUM(S7:S20)</f>
        <v>0</v>
      </c>
      <c r="S23" s="102"/>
      <c r="T23" s="103"/>
    </row>
    <row r="24" spans="1:22" ht="15.75" thickTop="1" x14ac:dyDescent="0.25">
      <c r="B24" s="100" t="s">
        <v>29</v>
      </c>
      <c r="C24" s="100"/>
      <c r="D24" s="100"/>
      <c r="E24" s="100"/>
      <c r="F24" s="100"/>
      <c r="G24" s="100"/>
      <c r="H24" s="90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1:22" x14ac:dyDescent="0.25">
      <c r="B25" s="46"/>
      <c r="C25" s="46"/>
      <c r="D25" s="46"/>
      <c r="E25" s="46"/>
      <c r="F25" s="46"/>
      <c r="G25" s="90"/>
      <c r="H25" s="90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1:22" x14ac:dyDescent="0.25">
      <c r="B26" s="46"/>
      <c r="C26" s="46"/>
      <c r="D26" s="46"/>
      <c r="E26" s="46"/>
      <c r="F26" s="46"/>
      <c r="G26" s="90"/>
      <c r="H26" s="90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x14ac:dyDescent="0.25">
      <c r="B27" s="46"/>
      <c r="C27" s="46"/>
      <c r="D27" s="46"/>
      <c r="E27" s="46"/>
      <c r="F27" s="46"/>
      <c r="G27" s="90"/>
      <c r="H27" s="90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ht="19.899999999999999" customHeight="1" x14ac:dyDescent="0.25">
      <c r="C28" s="21"/>
      <c r="D28" s="29"/>
      <c r="E28" s="21"/>
      <c r="F28" s="21"/>
      <c r="G28" s="90"/>
      <c r="H28" s="90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ht="19.899999999999999" customHeight="1" x14ac:dyDescent="0.25">
      <c r="H29" s="36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90"/>
      <c r="H30" s="90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90"/>
      <c r="H31" s="90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90"/>
      <c r="H32" s="90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0"/>
      <c r="H33" s="90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0"/>
      <c r="H34" s="90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0"/>
      <c r="H35" s="90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0"/>
      <c r="H36" s="90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0"/>
      <c r="H37" s="90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0"/>
      <c r="H38" s="90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0"/>
      <c r="H39" s="90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0"/>
      <c r="H40" s="90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0"/>
      <c r="H41" s="90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0"/>
      <c r="H42" s="90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0"/>
      <c r="H43" s="90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0"/>
      <c r="H44" s="90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0"/>
      <c r="H45" s="90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0"/>
      <c r="H46" s="90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0"/>
      <c r="H47" s="90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0"/>
      <c r="H48" s="90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0"/>
      <c r="H49" s="90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0"/>
      <c r="H50" s="90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0"/>
      <c r="H51" s="90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0"/>
      <c r="H52" s="90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0"/>
      <c r="H53" s="90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0"/>
      <c r="H54" s="90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0"/>
      <c r="H55" s="90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0"/>
      <c r="H56" s="90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0"/>
      <c r="H57" s="90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0"/>
      <c r="H58" s="90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0"/>
      <c r="H59" s="90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0"/>
      <c r="H60" s="90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0"/>
      <c r="H61" s="90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0"/>
      <c r="H62" s="90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0"/>
      <c r="H63" s="90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0"/>
      <c r="H64" s="90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0"/>
      <c r="H65" s="90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0"/>
      <c r="H66" s="90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0"/>
      <c r="H67" s="90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0"/>
      <c r="H68" s="90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0"/>
      <c r="H69" s="90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0"/>
      <c r="H70" s="90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0"/>
      <c r="H71" s="90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0"/>
      <c r="H72" s="90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0"/>
      <c r="H73" s="90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0"/>
      <c r="H74" s="90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0"/>
      <c r="H75" s="90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0"/>
      <c r="H76" s="90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0"/>
      <c r="H77" s="90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0"/>
      <c r="H78" s="90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0"/>
      <c r="H79" s="90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0"/>
      <c r="H80" s="90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0"/>
      <c r="H81" s="90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0"/>
      <c r="H82" s="90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0"/>
      <c r="H83" s="90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0"/>
      <c r="H84" s="90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0"/>
      <c r="H85" s="90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0"/>
      <c r="H86" s="90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0"/>
      <c r="H87" s="90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0"/>
      <c r="H88" s="90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0"/>
      <c r="H89" s="90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0"/>
      <c r="H90" s="90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0"/>
      <c r="H91" s="90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0"/>
      <c r="H92" s="90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0"/>
      <c r="H93" s="90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0"/>
      <c r="H94" s="90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0"/>
      <c r="H95" s="90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0"/>
      <c r="H96" s="90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0"/>
      <c r="H97" s="90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0"/>
      <c r="H98" s="90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0"/>
      <c r="H99" s="90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0"/>
      <c r="H100" s="90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90"/>
      <c r="H101" s="90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90"/>
      <c r="H102" s="90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90"/>
      <c r="H103" s="90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90"/>
      <c r="H104" s="90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90"/>
      <c r="H105" s="90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90"/>
      <c r="H106" s="90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90"/>
      <c r="H107" s="90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90"/>
      <c r="H108" s="90"/>
      <c r="I108" s="11"/>
      <c r="J108" s="11"/>
      <c r="K108" s="11"/>
      <c r="L108" s="11"/>
      <c r="M108" s="11"/>
      <c r="N108" s="6"/>
      <c r="O108" s="6"/>
      <c r="P108" s="6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90"/>
      <c r="H109" s="90"/>
      <c r="I109" s="11"/>
      <c r="J109" s="11"/>
      <c r="K109" s="11"/>
      <c r="L109" s="11"/>
      <c r="M109" s="11"/>
      <c r="N109" s="6"/>
      <c r="O109" s="6"/>
      <c r="P109" s="6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ht="19.899999999999999" customHeight="1" x14ac:dyDescent="0.25">
      <c r="C113" s="5"/>
      <c r="E113" s="5"/>
      <c r="F113" s="5"/>
      <c r="J113" s="5"/>
    </row>
    <row r="114" spans="3:10" ht="19.899999999999999" customHeight="1" x14ac:dyDescent="0.25">
      <c r="C114" s="5"/>
      <c r="E114" s="5"/>
      <c r="F114" s="5"/>
      <c r="J114" s="5"/>
    </row>
    <row r="115" spans="3:10" ht="19.899999999999999" customHeight="1" x14ac:dyDescent="0.25">
      <c r="C115" s="5"/>
      <c r="E115" s="5"/>
      <c r="F115" s="5"/>
      <c r="J115" s="5"/>
    </row>
    <row r="116" spans="3:10" ht="19.899999999999999" customHeight="1" x14ac:dyDescent="0.25">
      <c r="C116" s="5"/>
      <c r="E116" s="5"/>
      <c r="F116" s="5"/>
      <c r="J116" s="5"/>
    </row>
    <row r="117" spans="3:10" ht="19.899999999999999" customHeight="1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  <row r="239" spans="3:10" x14ac:dyDescent="0.25">
      <c r="C239" s="5"/>
      <c r="E239" s="5"/>
      <c r="F239" s="5"/>
      <c r="J239" s="5"/>
    </row>
    <row r="240" spans="3:10" x14ac:dyDescent="0.25">
      <c r="C240" s="5"/>
      <c r="E240" s="5"/>
      <c r="F240" s="5"/>
      <c r="J240" s="5"/>
    </row>
  </sheetData>
  <sheetProtection algorithmName="SHA-512" hashValue="xxScCbm5ZgZjJhdQFnllyfQp8w2wJR9fjjqKTtkrivlRoF5FxQaqFhsjFd+IvQ9QmeMtTzOc7bCPY7CCA+ainw==" saltValue="fzqiBEIcSRFwwXHoyqMx7w==" spinCount="100000" sheet="1" objects="1" scenarios="1"/>
  <mergeCells count="18">
    <mergeCell ref="B1:D1"/>
    <mergeCell ref="G5:H5"/>
    <mergeCell ref="B24:G24"/>
    <mergeCell ref="R23:T23"/>
    <mergeCell ref="R22:T22"/>
    <mergeCell ref="B22:G22"/>
    <mergeCell ref="B23:H23"/>
    <mergeCell ref="L7:L20"/>
    <mergeCell ref="I7:I20"/>
    <mergeCell ref="J7:J20"/>
    <mergeCell ref="K7:K20"/>
    <mergeCell ref="M7:M20"/>
    <mergeCell ref="N7:N20"/>
    <mergeCell ref="O7:O20"/>
    <mergeCell ref="V7:V9"/>
    <mergeCell ref="V11:V12"/>
    <mergeCell ref="V14:V15"/>
    <mergeCell ref="V17:V18"/>
  </mergeCells>
  <conditionalFormatting sqref="B7:B20 D7:D20">
    <cfRule type="containsBlanks" dxfId="7" priority="76">
      <formula>LEN(TRIM(B7))=0</formula>
    </cfRule>
  </conditionalFormatting>
  <conditionalFormatting sqref="B7:B20">
    <cfRule type="cellIs" dxfId="6" priority="73" operator="greaterThanOrEqual">
      <formula>1</formula>
    </cfRule>
  </conditionalFormatting>
  <conditionalFormatting sqref="T7:T20">
    <cfRule type="cellIs" dxfId="5" priority="60" operator="equal">
      <formula>"VYHOVUJE"</formula>
    </cfRule>
  </conditionalFormatting>
  <conditionalFormatting sqref="T7:T20">
    <cfRule type="cellIs" dxfId="4" priority="59" operator="equal">
      <formula>"NEVYHOVUJE"</formula>
    </cfRule>
  </conditionalFormatting>
  <conditionalFormatting sqref="G7:H20 R7:R20">
    <cfRule type="containsBlanks" dxfId="3" priority="53">
      <formula>LEN(TRIM(G7))=0</formula>
    </cfRule>
  </conditionalFormatting>
  <conditionalFormatting sqref="G7:H20 R7:R20">
    <cfRule type="notContainsBlanks" dxfId="2" priority="51">
      <formula>LEN(TRIM(G7))&gt;0</formula>
    </cfRule>
  </conditionalFormatting>
  <conditionalFormatting sqref="G7:H20 R7:R20">
    <cfRule type="notContainsBlanks" dxfId="1" priority="50">
      <formula>LEN(TRIM(G7))&gt;0</formula>
    </cfRule>
  </conditionalFormatting>
  <conditionalFormatting sqref="G7:H20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20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V10:V11 V13:V14 V16:V17 V19:V20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2022-09-20T08:02:38Z</cp:lastPrinted>
  <dcterms:created xsi:type="dcterms:W3CDTF">2014-03-05T12:43:32Z</dcterms:created>
  <dcterms:modified xsi:type="dcterms:W3CDTF">2022-09-27T05:37:14Z</dcterms:modified>
</cp:coreProperties>
</file>